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220" windowHeight="6792" tabRatio="395" activeTab="0"/>
  </bookViews>
  <sheets>
    <sheet name="Assegni" sheetId="1" r:id="rId1"/>
    <sheet name="Borse" sheetId="2" r:id="rId2"/>
  </sheets>
  <definedNames>
    <definedName name="_xlnm.Print_Area" localSheetId="1">'Borse'!$A$1:$J$21</definedName>
  </definedNames>
  <calcPr fullCalcOnLoad="1"/>
</workbook>
</file>

<file path=xl/sharedStrings.xml><?xml version="1.0" encoding="utf-8"?>
<sst xmlns="http://schemas.openxmlformats.org/spreadsheetml/2006/main" count="27" uniqueCount="22">
  <si>
    <t>Importo netto annuale</t>
  </si>
  <si>
    <t>Costo complessivo per l'ente x anno</t>
  </si>
  <si>
    <t>Importo lordo Assegnista</t>
  </si>
  <si>
    <t>Importo netto MENSILE</t>
  </si>
  <si>
    <t>Costo complessivo per l'ente MENSILE</t>
  </si>
  <si>
    <t>BORSE</t>
  </si>
  <si>
    <t>Importo lordo annuale</t>
  </si>
  <si>
    <t>23% + 27% IRPEF</t>
  </si>
  <si>
    <t>Importo netto Annuale</t>
  </si>
  <si>
    <t>8.60% irap c/Ente</t>
  </si>
  <si>
    <t>Importo lordo mensile</t>
  </si>
  <si>
    <t>23% +27% IRPEF</t>
  </si>
  <si>
    <t>Netto Mensile</t>
  </si>
  <si>
    <t>8.60% irap C/Ente</t>
  </si>
  <si>
    <t>Costo complessivo mensile</t>
  </si>
  <si>
    <t xml:space="preserve">Tabella costi ANNUALI  </t>
  </si>
  <si>
    <t xml:space="preserve">Tabella costi MENSILI </t>
  </si>
  <si>
    <t xml:space="preserve">Tabella costi ANNUALI </t>
  </si>
  <si>
    <r>
      <rPr>
        <b/>
        <sz val="14"/>
        <color indexed="8"/>
        <rFont val="Calibri"/>
        <family val="2"/>
      </rPr>
      <t xml:space="preserve">2013 - BORSE                                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IRPEF C/DIP. 23/% (su 15,000) + 27% (Importo lordo -15.000)   IRAP. C/Ente   8,60%</t>
    </r>
  </si>
  <si>
    <t xml:space="preserve">  2018 - Tabella costi Assegni di ricerca- Aliquota  INPS  34,23%</t>
  </si>
  <si>
    <t>INPS C/Ass 11,41%</t>
  </si>
  <si>
    <t>INPS C/ENTE 22,82%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</si>
</sst>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13" borderId="0" xfId="0" applyNumberFormat="1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43" fontId="0" fillId="13" borderId="0" xfId="43" applyFont="1" applyFill="1" applyAlignment="1">
      <alignment/>
    </xf>
    <xf numFmtId="0" fontId="0" fillId="10" borderId="0" xfId="0" applyFill="1" applyAlignment="1">
      <alignment horizontal="center" vertical="center" wrapText="1"/>
    </xf>
    <xf numFmtId="10" fontId="0" fillId="10" borderId="0" xfId="0" applyNumberFormat="1" applyFill="1" applyAlignment="1">
      <alignment horizontal="center" vertical="center" wrapText="1"/>
    </xf>
    <xf numFmtId="43" fontId="0" fillId="6" borderId="0" xfId="43" applyFont="1" applyFill="1" applyAlignment="1">
      <alignment/>
    </xf>
    <xf numFmtId="43" fontId="0" fillId="33" borderId="0" xfId="0" applyNumberFormat="1" applyFill="1" applyAlignment="1">
      <alignment/>
    </xf>
    <xf numFmtId="43" fontId="36" fillId="6" borderId="0" xfId="43" applyFont="1" applyFill="1" applyAlignment="1">
      <alignment/>
    </xf>
    <xf numFmtId="43" fontId="36" fillId="33" borderId="0" xfId="0" applyNumberFormat="1" applyFont="1" applyFill="1" applyAlignment="1">
      <alignment/>
    </xf>
    <xf numFmtId="0" fontId="0" fillId="6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3" fontId="0" fillId="34" borderId="0" xfId="43" applyFont="1" applyFill="1" applyAlignment="1">
      <alignment/>
    </xf>
    <xf numFmtId="0" fontId="21" fillId="10" borderId="0" xfId="0" applyFont="1" applyFill="1" applyAlignment="1">
      <alignment/>
    </xf>
    <xf numFmtId="43" fontId="0" fillId="13" borderId="0" xfId="43" applyNumberFormat="1" applyFont="1" applyFill="1" applyAlignment="1">
      <alignment/>
    </xf>
    <xf numFmtId="43" fontId="0" fillId="34" borderId="0" xfId="43" applyNumberFormat="1" applyFont="1" applyFill="1" applyAlignment="1">
      <alignment/>
    </xf>
    <xf numFmtId="0" fontId="39" fillId="0" borderId="0" xfId="0" applyFont="1" applyAlignment="1">
      <alignment horizontal="center" vertical="center" wrapText="1"/>
    </xf>
    <xf numFmtId="0" fontId="36" fillId="19" borderId="0" xfId="0" applyFont="1" applyFill="1" applyAlignment="1">
      <alignment horizontal="center" vertical="center" wrapText="1"/>
    </xf>
    <xf numFmtId="0" fontId="36" fillId="1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6" fillId="12" borderId="0" xfId="0" applyFont="1" applyFill="1" applyAlignment="1">
      <alignment horizontal="center" vertical="center" wrapText="1"/>
    </xf>
    <xf numFmtId="0" fontId="36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1.57421875" style="0" customWidth="1"/>
    <col min="2" max="3" width="10.421875" style="0" customWidth="1"/>
    <col min="4" max="4" width="11.57421875" style="0" customWidth="1"/>
    <col min="5" max="6" width="11.7109375" style="0" customWidth="1"/>
    <col min="7" max="7" width="11.28125" style="0" customWidth="1"/>
    <col min="8" max="8" width="12.140625" style="0" customWidth="1"/>
    <col min="11" max="11" width="9.57421875" style="0" bestFit="1" customWidth="1"/>
    <col min="12" max="13" width="10.421875" style="0" customWidth="1"/>
    <col min="14" max="14" width="12.28125" style="0" customWidth="1"/>
    <col min="15" max="15" width="1.1484375" style="0" customWidth="1"/>
    <col min="16" max="16" width="3.421875" style="0" hidden="1" customWidth="1"/>
    <col min="17" max="17" width="9.140625" style="0" hidden="1" customWidth="1"/>
    <col min="18" max="18" width="9.28125" style="0" bestFit="1" customWidth="1"/>
  </cols>
  <sheetData>
    <row r="2" spans="1:14" ht="18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4.25">
      <c r="A3" s="18" t="s">
        <v>17</v>
      </c>
      <c r="B3" s="18"/>
      <c r="C3" s="18"/>
      <c r="D3" s="18"/>
      <c r="E3" s="18"/>
      <c r="F3" s="18"/>
      <c r="G3" s="18"/>
      <c r="H3" s="19" t="s">
        <v>16</v>
      </c>
      <c r="I3" s="19"/>
      <c r="J3" s="19"/>
      <c r="K3" s="19"/>
      <c r="L3" s="19"/>
      <c r="M3" s="19"/>
      <c r="N3" s="19"/>
    </row>
    <row r="4" spans="1:14" ht="57">
      <c r="A4" s="2" t="s">
        <v>2</v>
      </c>
      <c r="B4" s="3" t="s">
        <v>20</v>
      </c>
      <c r="C4" s="3"/>
      <c r="D4" s="3" t="s">
        <v>0</v>
      </c>
      <c r="E4" s="3" t="s">
        <v>21</v>
      </c>
      <c r="F4" s="3"/>
      <c r="G4" s="3" t="s">
        <v>1</v>
      </c>
      <c r="H4" s="6" t="s">
        <v>2</v>
      </c>
      <c r="I4" s="6" t="s">
        <v>20</v>
      </c>
      <c r="J4" s="6"/>
      <c r="K4" s="5" t="s">
        <v>3</v>
      </c>
      <c r="L4" s="5" t="s">
        <v>21</v>
      </c>
      <c r="M4" s="5"/>
      <c r="N4" s="5" t="s">
        <v>4</v>
      </c>
    </row>
    <row r="5" spans="1:14" ht="14.25">
      <c r="A5" s="4">
        <v>20000</v>
      </c>
      <c r="B5" s="4">
        <f>A5*11.41%</f>
        <v>2282</v>
      </c>
      <c r="C5" s="4"/>
      <c r="D5" s="4">
        <f>A5-B5</f>
        <v>17718</v>
      </c>
      <c r="E5" s="4">
        <f>A5*22.82%</f>
        <v>4564</v>
      </c>
      <c r="F5" s="4"/>
      <c r="G5" s="4">
        <f>A5+E5</f>
        <v>24564</v>
      </c>
      <c r="H5" s="13">
        <f>A5/12</f>
        <v>1666.6666666666667</v>
      </c>
      <c r="I5" s="13">
        <f>H5*11.41%</f>
        <v>190.16666666666669</v>
      </c>
      <c r="J5" s="13"/>
      <c r="K5" s="13">
        <f>H5-I5</f>
        <v>1476.5</v>
      </c>
      <c r="L5" s="13">
        <f>H5*22.82%</f>
        <v>380.33333333333337</v>
      </c>
      <c r="M5" s="13"/>
      <c r="N5" s="13">
        <f>H5+L5</f>
        <v>2047</v>
      </c>
    </row>
    <row r="6" spans="1:14" ht="14.25">
      <c r="A6" s="4">
        <v>21000</v>
      </c>
      <c r="B6" s="4">
        <f>A6*11.41%</f>
        <v>2396.1000000000004</v>
      </c>
      <c r="C6" s="4"/>
      <c r="D6" s="4">
        <f>A6-B6</f>
        <v>18603.9</v>
      </c>
      <c r="E6" s="4">
        <f>A6*22.82%</f>
        <v>4792.200000000001</v>
      </c>
      <c r="F6" s="4"/>
      <c r="G6" s="4">
        <f>A6+E6</f>
        <v>25792.2</v>
      </c>
      <c r="H6" s="13">
        <f>A6/12</f>
        <v>1750</v>
      </c>
      <c r="I6" s="13">
        <f>H6*11.41%</f>
        <v>199.675</v>
      </c>
      <c r="J6" s="13"/>
      <c r="K6" s="13">
        <f>H6-I6</f>
        <v>1550.325</v>
      </c>
      <c r="L6" s="13">
        <f>H6*22.82%</f>
        <v>399.35</v>
      </c>
      <c r="M6" s="13"/>
      <c r="N6" s="13">
        <f>H6+L6</f>
        <v>2149.35</v>
      </c>
    </row>
    <row r="7" spans="1:14" ht="14.25">
      <c r="A7" s="4">
        <v>22000</v>
      </c>
      <c r="B7" s="4">
        <f>A7*11.41%</f>
        <v>2510.2000000000003</v>
      </c>
      <c r="C7" s="4"/>
      <c r="D7" s="4">
        <f>A7-B7</f>
        <v>19489.8</v>
      </c>
      <c r="E7" s="4">
        <f>A7*22.82%</f>
        <v>5020.400000000001</v>
      </c>
      <c r="F7" s="4"/>
      <c r="G7" s="4">
        <f>A7+E7</f>
        <v>27020.4</v>
      </c>
      <c r="H7" s="13">
        <f>A7/12</f>
        <v>1833.3333333333333</v>
      </c>
      <c r="I7" s="13">
        <f>H7*11.41%</f>
        <v>209.18333333333334</v>
      </c>
      <c r="J7" s="13"/>
      <c r="K7" s="13">
        <f>H7-I7</f>
        <v>1624.1499999999999</v>
      </c>
      <c r="L7" s="13">
        <f>H7*22.82%</f>
        <v>418.3666666666667</v>
      </c>
      <c r="M7" s="13"/>
      <c r="N7" s="13">
        <f>H7+L7</f>
        <v>2251.7</v>
      </c>
    </row>
    <row r="8" spans="1:14" ht="14.25">
      <c r="A8" s="4">
        <v>23000</v>
      </c>
      <c r="B8" s="4">
        <f>A8*11.41%</f>
        <v>2624.3</v>
      </c>
      <c r="C8" s="4"/>
      <c r="D8" s="4">
        <f>A8-B8</f>
        <v>20375.7</v>
      </c>
      <c r="E8" s="4">
        <f>A8*22.82%</f>
        <v>5248.6</v>
      </c>
      <c r="F8" s="4"/>
      <c r="G8" s="4">
        <f>A8+E8</f>
        <v>28248.6</v>
      </c>
      <c r="H8" s="13">
        <f>A8/12</f>
        <v>1916.6666666666667</v>
      </c>
      <c r="I8" s="13">
        <f>H8*11.41%</f>
        <v>218.6916666666667</v>
      </c>
      <c r="J8" s="13"/>
      <c r="K8" s="13">
        <f>H8-I8</f>
        <v>1697.9750000000001</v>
      </c>
      <c r="L8" s="13">
        <f>H8*22.82%</f>
        <v>437.3833333333334</v>
      </c>
      <c r="M8" s="13"/>
      <c r="N8" s="13">
        <f>H8+L8</f>
        <v>2354.05</v>
      </c>
    </row>
    <row r="9" spans="1:14" ht="14.25">
      <c r="A9" s="4">
        <v>24000</v>
      </c>
      <c r="B9" s="4">
        <f>A9*11.41%</f>
        <v>2738.4</v>
      </c>
      <c r="C9" s="4"/>
      <c r="D9" s="4">
        <f>A9-B9</f>
        <v>21261.6</v>
      </c>
      <c r="E9" s="4">
        <f>A9*22.82%</f>
        <v>5476.8</v>
      </c>
      <c r="F9" s="4"/>
      <c r="G9" s="4">
        <f>A9+E9</f>
        <v>29476.8</v>
      </c>
      <c r="H9" s="13">
        <f>A9/12</f>
        <v>2000</v>
      </c>
      <c r="I9" s="13">
        <f>H9*11.41%</f>
        <v>228.20000000000002</v>
      </c>
      <c r="J9" s="13"/>
      <c r="K9" s="13">
        <f>H9-I9</f>
        <v>1771.8</v>
      </c>
      <c r="L9" s="13">
        <f>H9*22.82%</f>
        <v>456.40000000000003</v>
      </c>
      <c r="M9" s="13"/>
      <c r="N9" s="13">
        <f>H9+L9</f>
        <v>2456.4</v>
      </c>
    </row>
    <row r="10" spans="1:14" ht="14.25">
      <c r="A10" s="4">
        <v>25000</v>
      </c>
      <c r="B10" s="4">
        <f>A10*11.41%</f>
        <v>2852.5</v>
      </c>
      <c r="C10" s="4"/>
      <c r="D10" s="4">
        <f>A10-B10</f>
        <v>22147.5</v>
      </c>
      <c r="E10" s="4">
        <f>A10*22.82%</f>
        <v>5705</v>
      </c>
      <c r="F10" s="4"/>
      <c r="G10" s="4">
        <f>A10+E10</f>
        <v>30705</v>
      </c>
      <c r="H10" s="13">
        <f>A10/12</f>
        <v>2083.3333333333335</v>
      </c>
      <c r="I10" s="13">
        <f>H10*11.41%</f>
        <v>237.70833333333337</v>
      </c>
      <c r="J10" s="13"/>
      <c r="K10" s="13">
        <f>H10-I10</f>
        <v>1845.625</v>
      </c>
      <c r="L10" s="13">
        <f>H10*22.82%</f>
        <v>475.41666666666674</v>
      </c>
      <c r="M10" s="13"/>
      <c r="N10" s="13">
        <f>H10+L10</f>
        <v>2558.75</v>
      </c>
    </row>
    <row r="11" spans="1:14" ht="14.25">
      <c r="A11" s="4">
        <v>26000</v>
      </c>
      <c r="B11" s="4">
        <f>A11*11.41%</f>
        <v>2966.6000000000004</v>
      </c>
      <c r="C11" s="4"/>
      <c r="D11" s="4">
        <f>A11-B11</f>
        <v>23033.4</v>
      </c>
      <c r="E11" s="4">
        <f>A11*22.82%</f>
        <v>5933.200000000001</v>
      </c>
      <c r="F11" s="4"/>
      <c r="G11" s="4">
        <f>A11+E11</f>
        <v>31933.2</v>
      </c>
      <c r="H11" s="13">
        <f>A11/12</f>
        <v>2166.6666666666665</v>
      </c>
      <c r="I11" s="13">
        <f>H11*11.41%</f>
        <v>247.21666666666667</v>
      </c>
      <c r="J11" s="13"/>
      <c r="K11" s="13">
        <f>H11-I11</f>
        <v>1919.4499999999998</v>
      </c>
      <c r="L11" s="13">
        <f>H11*22.82%</f>
        <v>494.43333333333334</v>
      </c>
      <c r="M11" s="13"/>
      <c r="N11" s="13">
        <f>H11+L11</f>
        <v>2661.1</v>
      </c>
    </row>
    <row r="12" spans="1:14" ht="14.25">
      <c r="A12" s="4"/>
      <c r="B12" s="4"/>
      <c r="C12" s="4"/>
      <c r="D12" s="4"/>
      <c r="E12" s="4"/>
      <c r="F12" s="4"/>
      <c r="G12" s="4"/>
      <c r="H12" s="14"/>
      <c r="I12" s="14"/>
      <c r="J12" s="14"/>
      <c r="K12" s="14"/>
      <c r="L12" s="14"/>
      <c r="M12" s="14"/>
      <c r="N12" s="14"/>
    </row>
    <row r="13" spans="1:14" ht="14.25">
      <c r="A13" s="4">
        <v>28000</v>
      </c>
      <c r="B13" s="4">
        <f>A13*11.41%</f>
        <v>3194.8</v>
      </c>
      <c r="C13" s="4"/>
      <c r="D13" s="4">
        <f>A13-B13</f>
        <v>24805.2</v>
      </c>
      <c r="E13" s="4">
        <f>A13*22.82%</f>
        <v>6389.6</v>
      </c>
      <c r="F13" s="4"/>
      <c r="G13" s="4">
        <f>A13+E13</f>
        <v>34389.6</v>
      </c>
      <c r="H13" s="13">
        <f>A13/12</f>
        <v>2333.3333333333335</v>
      </c>
      <c r="I13" s="13">
        <f>H13*11.41%</f>
        <v>266.23333333333335</v>
      </c>
      <c r="J13" s="13"/>
      <c r="K13" s="13">
        <f>H13-I13</f>
        <v>2067.1000000000004</v>
      </c>
      <c r="L13" s="13">
        <f>H13*22.82%</f>
        <v>532.4666666666667</v>
      </c>
      <c r="M13" s="13"/>
      <c r="N13" s="13">
        <f>H13+L13</f>
        <v>2865.8</v>
      </c>
    </row>
    <row r="14" spans="1:14" ht="14.25">
      <c r="A14" s="4">
        <v>29000</v>
      </c>
      <c r="B14" s="4">
        <f>A14*11.41%</f>
        <v>3308.9</v>
      </c>
      <c r="C14" s="4"/>
      <c r="D14" s="4">
        <f>A14-B14</f>
        <v>25691.1</v>
      </c>
      <c r="E14" s="4">
        <f>A14*22.82%</f>
        <v>6617.8</v>
      </c>
      <c r="F14" s="4"/>
      <c r="G14" s="4">
        <f>A14+E14</f>
        <v>35617.8</v>
      </c>
      <c r="H14" s="13">
        <f>A14/12</f>
        <v>2416.6666666666665</v>
      </c>
      <c r="I14" s="13">
        <f>H14*11.41%</f>
        <v>275.7416666666667</v>
      </c>
      <c r="J14" s="13"/>
      <c r="K14" s="13">
        <f>H14-I14</f>
        <v>2140.9249999999997</v>
      </c>
      <c r="L14" s="13">
        <f>H14*22.82%</f>
        <v>551.4833333333333</v>
      </c>
      <c r="M14" s="13"/>
      <c r="N14" s="13">
        <f>H14+L14</f>
        <v>2968.1499999999996</v>
      </c>
    </row>
    <row r="15" spans="1:14" ht="14.25">
      <c r="A15" s="4">
        <v>30000</v>
      </c>
      <c r="B15" s="4">
        <f>A15*11.41%</f>
        <v>3423</v>
      </c>
      <c r="C15" s="4"/>
      <c r="D15" s="4">
        <f>A15-B15</f>
        <v>26577</v>
      </c>
      <c r="E15" s="4">
        <f>A15*22.82%</f>
        <v>6846</v>
      </c>
      <c r="F15" s="4"/>
      <c r="G15" s="4">
        <f>A15+E15</f>
        <v>36846</v>
      </c>
      <c r="H15" s="13">
        <f>A15/12</f>
        <v>2500</v>
      </c>
      <c r="I15" s="13">
        <f>H15*11.41%</f>
        <v>285.25</v>
      </c>
      <c r="J15" s="13"/>
      <c r="K15" s="13">
        <f>H15-I15</f>
        <v>2214.75</v>
      </c>
      <c r="L15" s="13">
        <f>H15*22.82%</f>
        <v>570.5</v>
      </c>
      <c r="M15" s="13"/>
      <c r="N15" s="13">
        <f>H15+L15</f>
        <v>3070.5</v>
      </c>
    </row>
    <row r="16" spans="1:14" ht="14.25">
      <c r="A16" s="4">
        <v>31000</v>
      </c>
      <c r="B16" s="4">
        <f>A16*11.41%</f>
        <v>3537.1000000000004</v>
      </c>
      <c r="C16" s="4"/>
      <c r="D16" s="4">
        <f>A16-B16</f>
        <v>27462.9</v>
      </c>
      <c r="E16" s="4">
        <f>A16*22.82%</f>
        <v>7074.200000000001</v>
      </c>
      <c r="F16" s="4"/>
      <c r="G16" s="4">
        <f>A16+E16</f>
        <v>38074.2</v>
      </c>
      <c r="H16" s="13">
        <f>A16/12</f>
        <v>2583.3333333333335</v>
      </c>
      <c r="I16" s="13">
        <f>H16*11.41%</f>
        <v>294.7583333333334</v>
      </c>
      <c r="J16" s="13"/>
      <c r="K16" s="13">
        <f>H16-I16</f>
        <v>2288.5750000000003</v>
      </c>
      <c r="L16" s="13">
        <f>H16*22.82%</f>
        <v>589.5166666666668</v>
      </c>
      <c r="M16" s="13"/>
      <c r="N16" s="13">
        <f>H16+L16</f>
        <v>3172.8500000000004</v>
      </c>
    </row>
    <row r="17" spans="1:14" ht="14.25">
      <c r="A17" s="4">
        <v>32000</v>
      </c>
      <c r="B17" s="4">
        <f>A17*11.41%</f>
        <v>3651.2000000000003</v>
      </c>
      <c r="C17" s="4"/>
      <c r="D17" s="4">
        <f>A17-B17</f>
        <v>28348.8</v>
      </c>
      <c r="E17" s="4">
        <f>A17*22.82%</f>
        <v>7302.400000000001</v>
      </c>
      <c r="F17" s="4"/>
      <c r="G17" s="4">
        <f>A17+E17</f>
        <v>39302.4</v>
      </c>
      <c r="H17" s="13">
        <f>A17/12</f>
        <v>2666.6666666666665</v>
      </c>
      <c r="I17" s="13">
        <f>H17*11.41%</f>
        <v>304.26666666666665</v>
      </c>
      <c r="J17" s="13"/>
      <c r="K17" s="13">
        <f>H17-I17</f>
        <v>2362.3999999999996</v>
      </c>
      <c r="L17" s="13">
        <f>H17*22.82%</f>
        <v>608.5333333333333</v>
      </c>
      <c r="M17" s="13"/>
      <c r="N17" s="13">
        <f>H17+L17</f>
        <v>3275.2</v>
      </c>
    </row>
    <row r="18" spans="1:14" ht="14.25">
      <c r="A18" s="4"/>
      <c r="B18" s="4"/>
      <c r="C18" s="4"/>
      <c r="D18" s="4"/>
      <c r="E18" s="4"/>
      <c r="F18" s="4"/>
      <c r="G18" s="4"/>
      <c r="H18" s="13"/>
      <c r="I18" s="13"/>
      <c r="J18" s="13"/>
      <c r="K18" s="13"/>
      <c r="L18" s="13"/>
      <c r="M18" s="13"/>
      <c r="N18" s="13"/>
    </row>
    <row r="19" spans="1:14" ht="14.25">
      <c r="A19" s="4">
        <v>34000</v>
      </c>
      <c r="B19" s="4">
        <f>A19*11.41%</f>
        <v>3879.4</v>
      </c>
      <c r="C19" s="4"/>
      <c r="D19" s="4">
        <f>A19-B19</f>
        <v>30120.6</v>
      </c>
      <c r="E19" s="4">
        <f>A19*22.82%</f>
        <v>7758.8</v>
      </c>
      <c r="F19" s="4"/>
      <c r="G19" s="4">
        <f>A19+E19</f>
        <v>41758.8</v>
      </c>
      <c r="H19" s="13">
        <f>A19/12</f>
        <v>2833.3333333333335</v>
      </c>
      <c r="I19" s="13">
        <f>H19*11.41%</f>
        <v>323.28333333333336</v>
      </c>
      <c r="J19" s="13"/>
      <c r="K19" s="13">
        <f>H19-I19</f>
        <v>2510.05</v>
      </c>
      <c r="L19" s="13">
        <f>H19*22.82%</f>
        <v>646.5666666666667</v>
      </c>
      <c r="M19" s="13"/>
      <c r="N19" s="13">
        <f>H19+L19</f>
        <v>3479.9</v>
      </c>
    </row>
    <row r="20" spans="1:14" ht="14.25">
      <c r="A20" s="4">
        <v>35000</v>
      </c>
      <c r="B20" s="4">
        <f>A20*11.41%</f>
        <v>3993.5000000000005</v>
      </c>
      <c r="C20" s="4"/>
      <c r="D20" s="4">
        <f>A20-B20</f>
        <v>31006.5</v>
      </c>
      <c r="E20" s="4">
        <f>A20*22.82%</f>
        <v>7987.000000000001</v>
      </c>
      <c r="F20" s="4"/>
      <c r="G20" s="4">
        <f>A20+E20</f>
        <v>42987</v>
      </c>
      <c r="H20" s="13">
        <f>A20/12</f>
        <v>2916.6666666666665</v>
      </c>
      <c r="I20" s="13">
        <f>H20*11.41%</f>
        <v>332.7916666666667</v>
      </c>
      <c r="J20" s="13"/>
      <c r="K20" s="13">
        <f>H20-I20</f>
        <v>2583.875</v>
      </c>
      <c r="L20" s="13">
        <f>H20*22.82%</f>
        <v>665.5833333333334</v>
      </c>
      <c r="M20" s="13"/>
      <c r="N20" s="13">
        <f>H20+L20</f>
        <v>3582.25</v>
      </c>
    </row>
    <row r="21" spans="1:14" ht="14.25">
      <c r="A21" s="4">
        <v>36000</v>
      </c>
      <c r="B21" s="4">
        <f>A21*11.41%</f>
        <v>4107.6</v>
      </c>
      <c r="C21" s="4"/>
      <c r="D21" s="15">
        <f>A21-B21</f>
        <v>31892.4</v>
      </c>
      <c r="E21" s="4">
        <f>A21*22.82%</f>
        <v>8215.2</v>
      </c>
      <c r="F21" s="4"/>
      <c r="G21" s="15">
        <f>A21+E21</f>
        <v>44215.2</v>
      </c>
      <c r="H21" s="16">
        <f>A21/12</f>
        <v>3000</v>
      </c>
      <c r="I21" s="13">
        <f>H21*11.41%</f>
        <v>342.3</v>
      </c>
      <c r="J21" s="13"/>
      <c r="K21" s="16">
        <f>H21-I21</f>
        <v>2657.7</v>
      </c>
      <c r="L21" s="13">
        <f>H21*22.82%</f>
        <v>684.6</v>
      </c>
      <c r="M21" s="13"/>
      <c r="N21" s="16">
        <f>H21+L21</f>
        <v>3684.6</v>
      </c>
    </row>
    <row r="22" spans="1:14" ht="14.25">
      <c r="A22" s="4">
        <v>37000</v>
      </c>
      <c r="B22" s="4">
        <f>A22*11.41%</f>
        <v>4221.7</v>
      </c>
      <c r="C22" s="4"/>
      <c r="D22" s="15">
        <f>A22-B22</f>
        <v>32778.3</v>
      </c>
      <c r="E22" s="4">
        <f>A22*22.82%</f>
        <v>8443.4</v>
      </c>
      <c r="F22" s="4"/>
      <c r="G22" s="15">
        <f>A22+E22</f>
        <v>45443.4</v>
      </c>
      <c r="H22" s="16">
        <f>A22/12</f>
        <v>3083.3333333333335</v>
      </c>
      <c r="I22" s="13">
        <f>H22*11.41%</f>
        <v>351.8083333333334</v>
      </c>
      <c r="J22" s="13"/>
      <c r="K22" s="16">
        <f>H22-I22</f>
        <v>2731.525</v>
      </c>
      <c r="L22" s="13">
        <f>H22*22.82%</f>
        <v>703.6166666666668</v>
      </c>
      <c r="M22" s="13"/>
      <c r="N22" s="16">
        <f>H22+L22</f>
        <v>3786.9500000000003</v>
      </c>
    </row>
    <row r="23" spans="1:14" ht="14.25">
      <c r="A23" s="4">
        <v>38000</v>
      </c>
      <c r="B23" s="4">
        <f>A23*11.41%</f>
        <v>4335.8</v>
      </c>
      <c r="C23" s="4"/>
      <c r="D23" s="15">
        <f>A23-B23</f>
        <v>33664.2</v>
      </c>
      <c r="E23" s="4">
        <f>A23*22.82%</f>
        <v>8671.6</v>
      </c>
      <c r="F23" s="4"/>
      <c r="G23" s="15">
        <f>A23+E23</f>
        <v>46671.6</v>
      </c>
      <c r="H23" s="16">
        <f>A23/12</f>
        <v>3166.6666666666665</v>
      </c>
      <c r="I23" s="13">
        <f>H23*11.41%</f>
        <v>361.31666666666666</v>
      </c>
      <c r="J23" s="13"/>
      <c r="K23" s="16">
        <f>H23-I23</f>
        <v>2805.35</v>
      </c>
      <c r="L23" s="13">
        <f>H23*22.82%</f>
        <v>722.6333333333333</v>
      </c>
      <c r="M23" s="13"/>
      <c r="N23" s="16">
        <f>H23+L23</f>
        <v>3889.2999999999997</v>
      </c>
    </row>
  </sheetData>
  <sheetProtection/>
  <mergeCells count="3">
    <mergeCell ref="A2:N2"/>
    <mergeCell ref="A3:G3"/>
    <mergeCell ref="H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1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15"/>
  <cols>
    <col min="1" max="1" width="14.421875" style="0" customWidth="1"/>
    <col min="2" max="2" width="12.7109375" style="0" customWidth="1"/>
    <col min="3" max="3" width="13.8515625" style="0" customWidth="1"/>
    <col min="4" max="4" width="13.140625" style="0" customWidth="1"/>
    <col min="5" max="5" width="13.28125" style="0" customWidth="1"/>
    <col min="6" max="6" width="12.140625" style="0" customWidth="1"/>
    <col min="7" max="7" width="12.28125" style="0" customWidth="1"/>
    <col min="8" max="8" width="15.57421875" style="0" customWidth="1"/>
    <col min="9" max="9" width="10.57421875" style="0" customWidth="1"/>
    <col min="10" max="10" width="13.00390625" style="0" customWidth="1"/>
  </cols>
  <sheetData>
    <row r="2" spans="1:10" ht="18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</row>
    <row r="3" spans="1:20" ht="15" customHeight="1">
      <c r="A3" s="21" t="s">
        <v>15</v>
      </c>
      <c r="B3" s="21"/>
      <c r="C3" s="21"/>
      <c r="D3" s="21"/>
      <c r="E3" s="21"/>
      <c r="F3" s="22" t="s">
        <v>16</v>
      </c>
      <c r="G3" s="22"/>
      <c r="H3" s="22"/>
      <c r="I3" s="22"/>
      <c r="J3" s="22"/>
      <c r="K3" s="20" t="s">
        <v>5</v>
      </c>
      <c r="L3" s="20"/>
      <c r="M3" s="20"/>
      <c r="N3" s="20"/>
      <c r="O3" s="20"/>
      <c r="P3" s="20"/>
      <c r="Q3" s="20"/>
      <c r="R3" s="20"/>
      <c r="S3" s="20"/>
      <c r="T3" s="20"/>
    </row>
    <row r="4" spans="1:10" s="1" customFormat="1" ht="57">
      <c r="A4" s="11" t="s">
        <v>6</v>
      </c>
      <c r="B4" s="11" t="s">
        <v>7</v>
      </c>
      <c r="C4" s="11" t="s">
        <v>8</v>
      </c>
      <c r="D4" s="11" t="s">
        <v>9</v>
      </c>
      <c r="E4" s="11" t="s">
        <v>1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</row>
    <row r="5" spans="1:10" ht="14.25">
      <c r="A5" s="7">
        <v>16000</v>
      </c>
      <c r="B5" s="7">
        <f>A5*9.24%</f>
        <v>1478.3999999999999</v>
      </c>
      <c r="C5" s="7">
        <f aca="true" t="shared" si="0" ref="C5:C21">A5-B5</f>
        <v>14521.6</v>
      </c>
      <c r="D5" s="7">
        <f aca="true" t="shared" si="1" ref="D5:D21">A5*8.6%</f>
        <v>1376</v>
      </c>
      <c r="E5" s="7">
        <f aca="true" t="shared" si="2" ref="E5:E21">A5+D5</f>
        <v>17376</v>
      </c>
      <c r="F5" s="8">
        <f aca="true" t="shared" si="3" ref="F5:F21">A5/12</f>
        <v>1333.3333333333333</v>
      </c>
      <c r="G5" s="8">
        <f aca="true" t="shared" si="4" ref="G5:G21">B5/12</f>
        <v>123.19999999999999</v>
      </c>
      <c r="H5" s="8">
        <f aca="true" t="shared" si="5" ref="H5:H21">F5-G5</f>
        <v>1210.1333333333332</v>
      </c>
      <c r="I5" s="8">
        <f aca="true" t="shared" si="6" ref="I5:I21">F5*8.6%</f>
        <v>114.66666666666666</v>
      </c>
      <c r="J5" s="8">
        <f aca="true" t="shared" si="7" ref="J5:J21">F5+I5</f>
        <v>1448</v>
      </c>
    </row>
    <row r="6" spans="1:10" ht="14.25">
      <c r="A6" s="7">
        <v>17000</v>
      </c>
      <c r="B6" s="7">
        <f>A6*9.24%</f>
        <v>1570.8</v>
      </c>
      <c r="C6" s="7">
        <f t="shared" si="0"/>
        <v>15429.2</v>
      </c>
      <c r="D6" s="7">
        <f t="shared" si="1"/>
        <v>1461.9999999999998</v>
      </c>
      <c r="E6" s="7">
        <f t="shared" si="2"/>
        <v>18462</v>
      </c>
      <c r="F6" s="8">
        <f t="shared" si="3"/>
        <v>1416.6666666666667</v>
      </c>
      <c r="G6" s="8">
        <f t="shared" si="4"/>
        <v>130.9</v>
      </c>
      <c r="H6" s="8">
        <f t="shared" si="5"/>
        <v>1285.7666666666667</v>
      </c>
      <c r="I6" s="8">
        <f t="shared" si="6"/>
        <v>121.83333333333333</v>
      </c>
      <c r="J6" s="8">
        <f t="shared" si="7"/>
        <v>1538.5</v>
      </c>
    </row>
    <row r="7" spans="1:10" ht="14.25">
      <c r="A7" s="7">
        <v>18000</v>
      </c>
      <c r="B7" s="7">
        <f>A7*9.24%</f>
        <v>1663.1999999999998</v>
      </c>
      <c r="C7" s="7">
        <f t="shared" si="0"/>
        <v>16336.8</v>
      </c>
      <c r="D7" s="7">
        <f t="shared" si="1"/>
        <v>1547.9999999999998</v>
      </c>
      <c r="E7" s="7">
        <f t="shared" si="2"/>
        <v>19548</v>
      </c>
      <c r="F7" s="8">
        <f t="shared" si="3"/>
        <v>1500</v>
      </c>
      <c r="G7" s="8">
        <f t="shared" si="4"/>
        <v>138.6</v>
      </c>
      <c r="H7" s="8">
        <f t="shared" si="5"/>
        <v>1361.4</v>
      </c>
      <c r="I7" s="8">
        <f t="shared" si="6"/>
        <v>129</v>
      </c>
      <c r="J7" s="8">
        <f t="shared" si="7"/>
        <v>1629</v>
      </c>
    </row>
    <row r="8" spans="1:10" ht="14.25">
      <c r="A8" s="7">
        <v>19000</v>
      </c>
      <c r="B8" s="7">
        <f aca="true" t="shared" si="8" ref="B8:B21">(15000*23%)+(A8-15000)*27%</f>
        <v>4530</v>
      </c>
      <c r="C8" s="7">
        <f t="shared" si="0"/>
        <v>14470</v>
      </c>
      <c r="D8" s="7">
        <f t="shared" si="1"/>
        <v>1633.9999999999998</v>
      </c>
      <c r="E8" s="7">
        <f t="shared" si="2"/>
        <v>20634</v>
      </c>
      <c r="F8" s="8">
        <f t="shared" si="3"/>
        <v>1583.3333333333333</v>
      </c>
      <c r="G8" s="8">
        <f t="shared" si="4"/>
        <v>377.5</v>
      </c>
      <c r="H8" s="8">
        <f t="shared" si="5"/>
        <v>1205.8333333333333</v>
      </c>
      <c r="I8" s="8">
        <f t="shared" si="6"/>
        <v>136.16666666666666</v>
      </c>
      <c r="J8" s="8">
        <f t="shared" si="7"/>
        <v>1719.5</v>
      </c>
    </row>
    <row r="9" spans="1:10" ht="14.25">
      <c r="A9" s="7">
        <v>20000</v>
      </c>
      <c r="B9" s="7">
        <f t="shared" si="8"/>
        <v>4800</v>
      </c>
      <c r="C9" s="7">
        <f t="shared" si="0"/>
        <v>15200</v>
      </c>
      <c r="D9" s="7">
        <f t="shared" si="1"/>
        <v>1719.9999999999998</v>
      </c>
      <c r="E9" s="7">
        <f t="shared" si="2"/>
        <v>21720</v>
      </c>
      <c r="F9" s="8">
        <f t="shared" si="3"/>
        <v>1666.6666666666667</v>
      </c>
      <c r="G9" s="8">
        <f t="shared" si="4"/>
        <v>400</v>
      </c>
      <c r="H9" s="8">
        <f t="shared" si="5"/>
        <v>1266.6666666666667</v>
      </c>
      <c r="I9" s="8">
        <f t="shared" si="6"/>
        <v>143.33333333333331</v>
      </c>
      <c r="J9" s="8">
        <f t="shared" si="7"/>
        <v>1810</v>
      </c>
    </row>
    <row r="10" spans="1:10" ht="14.25">
      <c r="A10" s="7">
        <v>21000</v>
      </c>
      <c r="B10" s="7">
        <f t="shared" si="8"/>
        <v>5070</v>
      </c>
      <c r="C10" s="7">
        <f t="shared" si="0"/>
        <v>15930</v>
      </c>
      <c r="D10" s="7">
        <f t="shared" si="1"/>
        <v>1805.9999999999998</v>
      </c>
      <c r="E10" s="7">
        <f t="shared" si="2"/>
        <v>22806</v>
      </c>
      <c r="F10" s="8">
        <f t="shared" si="3"/>
        <v>1750</v>
      </c>
      <c r="G10" s="8">
        <f t="shared" si="4"/>
        <v>422.5</v>
      </c>
      <c r="H10" s="8">
        <f t="shared" si="5"/>
        <v>1327.5</v>
      </c>
      <c r="I10" s="8">
        <f t="shared" si="6"/>
        <v>150.5</v>
      </c>
      <c r="J10" s="8">
        <f t="shared" si="7"/>
        <v>1900.5</v>
      </c>
    </row>
    <row r="11" spans="1:10" ht="14.25">
      <c r="A11" s="7">
        <v>22000</v>
      </c>
      <c r="B11" s="7">
        <f t="shared" si="8"/>
        <v>5340</v>
      </c>
      <c r="C11" s="7">
        <f t="shared" si="0"/>
        <v>16660</v>
      </c>
      <c r="D11" s="7">
        <f t="shared" si="1"/>
        <v>1891.9999999999998</v>
      </c>
      <c r="E11" s="7">
        <f t="shared" si="2"/>
        <v>23892</v>
      </c>
      <c r="F11" s="8">
        <f t="shared" si="3"/>
        <v>1833.3333333333333</v>
      </c>
      <c r="G11" s="8">
        <f t="shared" si="4"/>
        <v>445</v>
      </c>
      <c r="H11" s="8">
        <f t="shared" si="5"/>
        <v>1388.3333333333333</v>
      </c>
      <c r="I11" s="8">
        <f t="shared" si="6"/>
        <v>157.66666666666666</v>
      </c>
      <c r="J11" s="8">
        <f t="shared" si="7"/>
        <v>1991</v>
      </c>
    </row>
    <row r="12" spans="1:10" ht="14.25">
      <c r="A12" s="7">
        <v>23000</v>
      </c>
      <c r="B12" s="7">
        <f t="shared" si="8"/>
        <v>5610</v>
      </c>
      <c r="C12" s="7">
        <f t="shared" si="0"/>
        <v>17390</v>
      </c>
      <c r="D12" s="7">
        <f t="shared" si="1"/>
        <v>1977.9999999999998</v>
      </c>
      <c r="E12" s="7">
        <f t="shared" si="2"/>
        <v>24978</v>
      </c>
      <c r="F12" s="8">
        <f t="shared" si="3"/>
        <v>1916.6666666666667</v>
      </c>
      <c r="G12" s="8">
        <f t="shared" si="4"/>
        <v>467.5</v>
      </c>
      <c r="H12" s="8">
        <f t="shared" si="5"/>
        <v>1449.1666666666667</v>
      </c>
      <c r="I12" s="8">
        <f t="shared" si="6"/>
        <v>164.83333333333331</v>
      </c>
      <c r="J12" s="8">
        <f t="shared" si="7"/>
        <v>2081.5</v>
      </c>
    </row>
    <row r="13" spans="1:10" ht="14.25">
      <c r="A13" s="9">
        <v>24000</v>
      </c>
      <c r="B13" s="7">
        <f t="shared" si="8"/>
        <v>5880</v>
      </c>
      <c r="C13" s="7">
        <f t="shared" si="0"/>
        <v>18120</v>
      </c>
      <c r="D13" s="7">
        <f t="shared" si="1"/>
        <v>2064</v>
      </c>
      <c r="E13" s="7">
        <f t="shared" si="2"/>
        <v>26064</v>
      </c>
      <c r="F13" s="8">
        <f t="shared" si="3"/>
        <v>2000</v>
      </c>
      <c r="G13" s="8">
        <f t="shared" si="4"/>
        <v>490</v>
      </c>
      <c r="H13" s="10">
        <f t="shared" si="5"/>
        <v>1510</v>
      </c>
      <c r="I13" s="8">
        <f t="shared" si="6"/>
        <v>172</v>
      </c>
      <c r="J13" s="10">
        <f t="shared" si="7"/>
        <v>2172</v>
      </c>
    </row>
    <row r="14" spans="1:10" ht="14.25">
      <c r="A14" s="7">
        <v>25000</v>
      </c>
      <c r="B14" s="7">
        <f t="shared" si="8"/>
        <v>6150</v>
      </c>
      <c r="C14" s="7">
        <f t="shared" si="0"/>
        <v>18850</v>
      </c>
      <c r="D14" s="7">
        <f t="shared" si="1"/>
        <v>2150</v>
      </c>
      <c r="E14" s="7">
        <f t="shared" si="2"/>
        <v>27150</v>
      </c>
      <c r="F14" s="8">
        <f t="shared" si="3"/>
        <v>2083.3333333333335</v>
      </c>
      <c r="G14" s="8">
        <f t="shared" si="4"/>
        <v>512.5</v>
      </c>
      <c r="H14" s="8">
        <f t="shared" si="5"/>
        <v>1570.8333333333335</v>
      </c>
      <c r="I14" s="8">
        <f t="shared" si="6"/>
        <v>179.16666666666666</v>
      </c>
      <c r="J14" s="8">
        <f t="shared" si="7"/>
        <v>2262.5</v>
      </c>
    </row>
    <row r="15" spans="1:10" ht="14.25">
      <c r="A15" s="7">
        <v>26000</v>
      </c>
      <c r="B15" s="7">
        <f t="shared" si="8"/>
        <v>6420</v>
      </c>
      <c r="C15" s="7">
        <f t="shared" si="0"/>
        <v>19580</v>
      </c>
      <c r="D15" s="7">
        <f t="shared" si="1"/>
        <v>2236</v>
      </c>
      <c r="E15" s="7">
        <f t="shared" si="2"/>
        <v>28236</v>
      </c>
      <c r="F15" s="8">
        <f t="shared" si="3"/>
        <v>2166.6666666666665</v>
      </c>
      <c r="G15" s="8">
        <f t="shared" si="4"/>
        <v>535</v>
      </c>
      <c r="H15" s="8">
        <f t="shared" si="5"/>
        <v>1631.6666666666665</v>
      </c>
      <c r="I15" s="8">
        <f t="shared" si="6"/>
        <v>186.33333333333331</v>
      </c>
      <c r="J15" s="8">
        <f t="shared" si="7"/>
        <v>2353</v>
      </c>
    </row>
    <row r="16" spans="1:10" ht="14.25">
      <c r="A16" s="7">
        <v>27000</v>
      </c>
      <c r="B16" s="7">
        <f t="shared" si="8"/>
        <v>6690</v>
      </c>
      <c r="C16" s="7">
        <f t="shared" si="0"/>
        <v>20310</v>
      </c>
      <c r="D16" s="7">
        <f t="shared" si="1"/>
        <v>2322</v>
      </c>
      <c r="E16" s="7">
        <f t="shared" si="2"/>
        <v>29322</v>
      </c>
      <c r="F16" s="8">
        <f t="shared" si="3"/>
        <v>2250</v>
      </c>
      <c r="G16" s="8">
        <f t="shared" si="4"/>
        <v>557.5</v>
      </c>
      <c r="H16" s="8">
        <f t="shared" si="5"/>
        <v>1692.5</v>
      </c>
      <c r="I16" s="8">
        <f t="shared" si="6"/>
        <v>193.49999999999997</v>
      </c>
      <c r="J16" s="8">
        <f t="shared" si="7"/>
        <v>2443.5</v>
      </c>
    </row>
    <row r="17" spans="1:10" ht="14.25">
      <c r="A17" s="7">
        <v>28000</v>
      </c>
      <c r="B17" s="7">
        <f t="shared" si="8"/>
        <v>6960</v>
      </c>
      <c r="C17" s="7">
        <f t="shared" si="0"/>
        <v>21040</v>
      </c>
      <c r="D17" s="7">
        <f t="shared" si="1"/>
        <v>2408</v>
      </c>
      <c r="E17" s="7">
        <f t="shared" si="2"/>
        <v>30408</v>
      </c>
      <c r="F17" s="8">
        <f t="shared" si="3"/>
        <v>2333.3333333333335</v>
      </c>
      <c r="G17" s="8">
        <f t="shared" si="4"/>
        <v>580</v>
      </c>
      <c r="H17" s="8">
        <f t="shared" si="5"/>
        <v>1753.3333333333335</v>
      </c>
      <c r="I17" s="8">
        <f t="shared" si="6"/>
        <v>200.66666666666666</v>
      </c>
      <c r="J17" s="8">
        <f t="shared" si="7"/>
        <v>2534</v>
      </c>
    </row>
    <row r="18" spans="1:10" ht="14.25">
      <c r="A18" s="7">
        <v>29000</v>
      </c>
      <c r="B18" s="7">
        <f t="shared" si="8"/>
        <v>7230</v>
      </c>
      <c r="C18" s="7">
        <f t="shared" si="0"/>
        <v>21770</v>
      </c>
      <c r="D18" s="7">
        <f t="shared" si="1"/>
        <v>2494</v>
      </c>
      <c r="E18" s="7">
        <f t="shared" si="2"/>
        <v>31494</v>
      </c>
      <c r="F18" s="8">
        <f t="shared" si="3"/>
        <v>2416.6666666666665</v>
      </c>
      <c r="G18" s="8">
        <f t="shared" si="4"/>
        <v>602.5</v>
      </c>
      <c r="H18" s="8">
        <f t="shared" si="5"/>
        <v>1814.1666666666665</v>
      </c>
      <c r="I18" s="8">
        <f t="shared" si="6"/>
        <v>207.83333333333331</v>
      </c>
      <c r="J18" s="8">
        <f t="shared" si="7"/>
        <v>2624.5</v>
      </c>
    </row>
    <row r="19" spans="1:10" ht="14.25">
      <c r="A19" s="7">
        <v>30000</v>
      </c>
      <c r="B19" s="7">
        <f t="shared" si="8"/>
        <v>7500</v>
      </c>
      <c r="C19" s="7">
        <f t="shared" si="0"/>
        <v>22500</v>
      </c>
      <c r="D19" s="7">
        <f t="shared" si="1"/>
        <v>2580</v>
      </c>
      <c r="E19" s="7">
        <f t="shared" si="2"/>
        <v>32580</v>
      </c>
      <c r="F19" s="8">
        <f t="shared" si="3"/>
        <v>2500</v>
      </c>
      <c r="G19" s="8">
        <f t="shared" si="4"/>
        <v>625</v>
      </c>
      <c r="H19" s="8">
        <f t="shared" si="5"/>
        <v>1875</v>
      </c>
      <c r="I19" s="8">
        <f t="shared" si="6"/>
        <v>214.99999999999997</v>
      </c>
      <c r="J19" s="8">
        <f t="shared" si="7"/>
        <v>2715</v>
      </c>
    </row>
    <row r="20" spans="1:10" ht="14.25">
      <c r="A20" s="7">
        <v>31000</v>
      </c>
      <c r="B20" s="7">
        <f t="shared" si="8"/>
        <v>7770</v>
      </c>
      <c r="C20" s="7">
        <f t="shared" si="0"/>
        <v>23230</v>
      </c>
      <c r="D20" s="7">
        <f t="shared" si="1"/>
        <v>2666</v>
      </c>
      <c r="E20" s="7">
        <f t="shared" si="2"/>
        <v>33666</v>
      </c>
      <c r="F20" s="8">
        <f t="shared" si="3"/>
        <v>2583.3333333333335</v>
      </c>
      <c r="G20" s="8">
        <f t="shared" si="4"/>
        <v>647.5</v>
      </c>
      <c r="H20" s="8">
        <f t="shared" si="5"/>
        <v>1935.8333333333335</v>
      </c>
      <c r="I20" s="8">
        <f t="shared" si="6"/>
        <v>222.16666666666666</v>
      </c>
      <c r="J20" s="8">
        <f t="shared" si="7"/>
        <v>2805.5</v>
      </c>
    </row>
    <row r="21" spans="1:10" ht="14.25">
      <c r="A21" s="7">
        <v>32000</v>
      </c>
      <c r="B21" s="7">
        <f t="shared" si="8"/>
        <v>8040</v>
      </c>
      <c r="C21" s="7">
        <f t="shared" si="0"/>
        <v>23960</v>
      </c>
      <c r="D21" s="7">
        <f t="shared" si="1"/>
        <v>2752</v>
      </c>
      <c r="E21" s="7">
        <f t="shared" si="2"/>
        <v>34752</v>
      </c>
      <c r="F21" s="8">
        <f t="shared" si="3"/>
        <v>2666.6666666666665</v>
      </c>
      <c r="G21" s="8">
        <f t="shared" si="4"/>
        <v>670</v>
      </c>
      <c r="H21" s="8">
        <f t="shared" si="5"/>
        <v>1996.6666666666665</v>
      </c>
      <c r="I21" s="8">
        <f t="shared" si="6"/>
        <v>229.33333333333331</v>
      </c>
      <c r="J21" s="8">
        <f t="shared" si="7"/>
        <v>2896</v>
      </c>
    </row>
  </sheetData>
  <sheetProtection/>
  <mergeCells count="4">
    <mergeCell ref="K3:T3"/>
    <mergeCell ref="A3:E3"/>
    <mergeCell ref="F3:J3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guccione</cp:lastModifiedBy>
  <cp:lastPrinted>2014-01-08T14:34:26Z</cp:lastPrinted>
  <dcterms:created xsi:type="dcterms:W3CDTF">2011-07-26T09:43:50Z</dcterms:created>
  <dcterms:modified xsi:type="dcterms:W3CDTF">2018-05-11T08:25:23Z</dcterms:modified>
  <cp:category/>
  <cp:version/>
  <cp:contentType/>
  <cp:contentStatus/>
</cp:coreProperties>
</file>